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kansas-my.sharepoint.com/personal/jmilford_home_ku_edu/Documents/People Support Center/Transaction team/calculators/"/>
    </mc:Choice>
  </mc:AlternateContent>
  <xr:revisionPtr revIDLastSave="0" documentId="8_{4C9C8573-C3FD-401D-85FE-FE84D9F30C52}" xr6:coauthVersionLast="47" xr6:coauthVersionMax="47" xr10:uidLastSave="{00000000-0000-0000-0000-000000000000}"/>
  <workbookProtection workbookAlgorithmName="SHA-512" workbookHashValue="WZ3TlPmsdabaV6kZlVZ0WUeBH1v9lUS/3PNEPjBwK8J9pElYl72F1YWMJOQ9xPPvaS9cS/jwpX08hvSdcZqTGA==" workbookSaltValue="GdFiczq/eHZhRr1AnemZQg==" workbookSpinCount="100000" lockStructure="1"/>
  <bookViews>
    <workbookView xWindow="30360" yWindow="2925" windowWidth="19455" windowHeight="11340" xr2:uid="{45F9424B-D16B-4E20-9E9A-07E77286EDBD}"/>
  </bookViews>
  <sheets>
    <sheet name="FY2026" sheetId="1" r:id="rId1"/>
    <sheet name="Fall Semester" sheetId="2" r:id="rId2"/>
    <sheet name="Spring Semester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2" l="1"/>
  <c r="C10" i="3"/>
  <c r="D10" i="3" s="1"/>
  <c r="C30" i="1"/>
  <c r="C10" i="1"/>
  <c r="D10" i="1" s="1"/>
  <c r="D16" i="2"/>
  <c r="D18" i="2"/>
  <c r="D17" i="2"/>
  <c r="D15" i="2"/>
  <c r="D14" i="2"/>
  <c r="D13" i="2"/>
  <c r="D11" i="2"/>
  <c r="D10" i="2"/>
  <c r="D9" i="2"/>
  <c r="C22" i="3"/>
  <c r="C23" i="3" s="1"/>
  <c r="D19" i="3"/>
  <c r="D18" i="3"/>
  <c r="D17" i="3"/>
  <c r="D16" i="3"/>
  <c r="D15" i="3"/>
  <c r="D14" i="3"/>
  <c r="D13" i="3"/>
  <c r="D12" i="3"/>
  <c r="D11" i="3"/>
  <c r="D9" i="3"/>
  <c r="C21" i="2"/>
  <c r="C22" i="2" s="1"/>
  <c r="C20" i="3"/>
  <c r="C19" i="3"/>
  <c r="C18" i="3"/>
  <c r="C17" i="3"/>
  <c r="C16" i="3"/>
  <c r="C15" i="3"/>
  <c r="C14" i="3"/>
  <c r="C13" i="3"/>
  <c r="C12" i="3"/>
  <c r="C11" i="3"/>
  <c r="C9" i="3"/>
  <c r="C18" i="2"/>
  <c r="C17" i="2"/>
  <c r="C16" i="2"/>
  <c r="C15" i="2"/>
  <c r="C14" i="2"/>
  <c r="C13" i="2"/>
  <c r="C12" i="2"/>
  <c r="C11" i="2"/>
  <c r="C10" i="2"/>
  <c r="C9" i="2"/>
  <c r="C32" i="1"/>
  <c r="C33" i="1" s="1"/>
  <c r="C29" i="1"/>
  <c r="D29" i="1" s="1"/>
  <c r="C28" i="1"/>
  <c r="C27" i="1"/>
  <c r="C26" i="1"/>
  <c r="C25" i="1"/>
  <c r="D25" i="1" s="1"/>
  <c r="C24" i="1"/>
  <c r="D24" i="1" s="1"/>
  <c r="C23" i="1"/>
  <c r="D23" i="1" s="1"/>
  <c r="C22" i="1"/>
  <c r="D22" i="1" s="1"/>
  <c r="C21" i="1"/>
  <c r="D21" i="1" s="1"/>
  <c r="C20" i="1"/>
  <c r="D20" i="1" s="1"/>
  <c r="C19" i="1"/>
  <c r="D19" i="1" s="1"/>
  <c r="C18" i="1"/>
  <c r="D18" i="1" s="1"/>
  <c r="C17" i="1"/>
  <c r="D17" i="1" s="1"/>
  <c r="C16" i="1"/>
  <c r="C15" i="1"/>
  <c r="D15" i="1" s="1"/>
  <c r="C14" i="1"/>
  <c r="C13" i="1"/>
  <c r="D13" i="1" s="1"/>
  <c r="C12" i="1"/>
  <c r="D12" i="1" s="1"/>
  <c r="C11" i="1"/>
  <c r="D11" i="1" s="1"/>
  <c r="D28" i="1"/>
  <c r="D27" i="1"/>
  <c r="D26" i="1"/>
  <c r="D16" i="1"/>
  <c r="D14" i="1"/>
  <c r="D20" i="3" l="1"/>
  <c r="D19" i="2"/>
  <c r="C19" i="2"/>
  <c r="D30" i="1"/>
</calcChain>
</file>

<file path=xl/sharedStrings.xml><?xml version="1.0" encoding="utf-8"?>
<sst xmlns="http://schemas.openxmlformats.org/spreadsheetml/2006/main" count="44" uniqueCount="22">
  <si>
    <t>Begin Date</t>
  </si>
  <si>
    <t>End Date</t>
  </si>
  <si>
    <t>Gross Amount</t>
  </si>
  <si>
    <t xml:space="preserve">Pay Date </t>
  </si>
  <si>
    <t xml:space="preserve">Enter your Academic Year Salary in the box. </t>
  </si>
  <si>
    <t>Academic Year Faculty Spreadsheet for the period of 8/18/25 - 5/16/2026</t>
  </si>
  <si>
    <t>Payroll period worksheet for academic year faculty appointed for the full academic year 2025-2026</t>
  </si>
  <si>
    <t xml:space="preserve">Pay dates may be changed by the State of Kansas to accommodate holidays. </t>
  </si>
  <si>
    <r>
      <t xml:space="preserve">All amounts listed below are </t>
    </r>
    <r>
      <rPr>
        <b/>
        <sz val="11"/>
        <color theme="1"/>
        <rFont val="Aptos Narrow"/>
        <family val="2"/>
        <scheme val="minor"/>
      </rPr>
      <t>ESTIMATED</t>
    </r>
    <r>
      <rPr>
        <sz val="11"/>
        <color theme="1"/>
        <rFont val="Aptos Narrow"/>
        <family val="2"/>
        <scheme val="minor"/>
      </rPr>
      <t xml:space="preserve"> gross salary amounts.</t>
    </r>
  </si>
  <si>
    <t>Totals</t>
  </si>
  <si>
    <t>Daily Rate</t>
  </si>
  <si>
    <t>AY Rate/272 days in AY</t>
  </si>
  <si>
    <t>Biweekly Rate (full pay periods)</t>
  </si>
  <si>
    <t>Daily rate x 14 days</t>
  </si>
  <si>
    <t># of Days of Pay</t>
  </si>
  <si>
    <t>Academic Year Faculty Spreadsheet for the Fall Semester                                                 of the Academic Year 2025-2026</t>
  </si>
  <si>
    <t>Academic Year Faculty Spreadsheet for the Spring Semester                                                 of the Academic Year 2025-2026</t>
  </si>
  <si>
    <t xml:space="preserve">Enter your Spring Salary in the box. </t>
  </si>
  <si>
    <t>Spring Rate/136 days in semester</t>
  </si>
  <si>
    <t xml:space="preserve">Enter your Fall Salary in the box. </t>
  </si>
  <si>
    <t>Fall Rate/136 days in semester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</si>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</sst>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&quot;$&quot;#,##0.000000"/>
  </numFmts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164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1" fillId="0" borderId="0" xfId="0" applyFont="1" applyAlignment="1">
      <alignment horizontal="right"/>
    </xf>
    <xf numFmtId="165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2" xfId="0" applyFont="1" applyFill="1" applyBorder="1" applyAlignment="1" applyProtection="1">
      <alignment horizont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164" fontId="0" fillId="2" borderId="10" xfId="0" applyNumberFormat="1" applyFill="1" applyBorder="1" applyAlignment="1" applyProtection="1">
      <alignment horizontal="center" vertical="center" wrapText="1"/>
      <protection locked="0"/>
    </xf>
    <xf numFmtId="0" fontId="0" fillId="0" borderId="11" xfId="0" applyBorder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0" fontId="0" fillId="0" borderId="0" xfId="0" applyProtection="1">
      <protection locked="0"/>
    </xf>
    <xf numFmtId="0" fontId="1" fillId="3" borderId="3" xfId="0" applyFont="1" applyFill="1" applyBorder="1" applyAlignment="1" applyProtection="1">
      <alignment horizontal="center"/>
      <protection locked="0"/>
    </xf>
    <xf numFmtId="0" fontId="0" fillId="0" borderId="5" xfId="0" applyBorder="1" applyProtection="1"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7" xfId="0" applyBorder="1" applyProtection="1">
      <protection locked="0"/>
    </xf>
    <xf numFmtId="0" fontId="0" fillId="0" borderId="8" xfId="0" applyBorder="1" applyProtection="1">
      <protection locked="0"/>
    </xf>
    <xf numFmtId="164" fontId="0" fillId="0" borderId="12" xfId="0" applyNumberFormat="1" applyBorder="1" applyAlignment="1">
      <alignment horizontal="center" vertical="center"/>
    </xf>
    <xf numFmtId="0" fontId="0" fillId="0" borderId="12" xfId="0" applyBorder="1" applyAlignment="1">
      <alignment horizontal="center"/>
    </xf>
    <xf numFmtId="14" fontId="0" fillId="0" borderId="5" xfId="0" applyNumberFormat="1" applyBorder="1" applyAlignment="1">
      <alignment horizontal="center" vertical="center"/>
    </xf>
    <xf numFmtId="14" fontId="0" fillId="0" borderId="14" xfId="0" applyNumberFormat="1" applyBorder="1" applyAlignment="1">
      <alignment horizontal="center" vertical="center"/>
    </xf>
    <xf numFmtId="14" fontId="0" fillId="0" borderId="4" xfId="0" applyNumberFormat="1" applyBorder="1" applyAlignment="1">
      <alignment horizontal="center" vertical="center"/>
    </xf>
    <xf numFmtId="14" fontId="0" fillId="0" borderId="13" xfId="0" applyNumberFormat="1" applyBorder="1" applyAlignment="1">
      <alignment horizontal="center" vertical="center"/>
    </xf>
    <xf numFmtId="14" fontId="0" fillId="0" borderId="12" xfId="0" applyNumberForma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1" xfId="0" applyBorder="1" applyAlignment="1">
      <alignment wrapText="1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0" fillId="0" borderId="5" xfId="0" applyBorder="1"/>
    <xf numFmtId="0" fontId="0" fillId="0" borderId="7" xfId="0" applyBorder="1"/>
    <xf numFmtId="0" fontId="0" fillId="0" borderId="8" xfId="0" applyBorder="1"/>
    <xf numFmtId="14" fontId="0" fillId="0" borderId="6" xfId="0" applyNumberFormat="1" applyBorder="1" applyAlignment="1">
      <alignment horizontal="center" vertical="center"/>
    </xf>
    <xf numFmtId="14" fontId="0" fillId="0" borderId="7" xfId="0" applyNumberFormat="1" applyBorder="1" applyAlignment="1">
      <alignment horizontal="center" vertical="center"/>
    </xf>
    <xf numFmtId="0" fontId="0" fillId="0" borderId="7" xfId="0" applyBorder="1" applyAlignment="1">
      <alignment horizontal="center"/>
    </xf>
    <xf numFmtId="164" fontId="0" fillId="0" borderId="7" xfId="0" applyNumberFormat="1" applyBorder="1" applyAlignment="1">
      <alignment horizontal="center" vertical="center"/>
    </xf>
    <xf numFmtId="14" fontId="0" fillId="0" borderId="8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0" xfId="0" applyAlignment="1" applyProtection="1">
      <alignment horizontal="center" vertical="center"/>
      <protection locked="0"/>
    </xf>
    <xf numFmtId="0" fontId="1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2722E9-2A5E-4C52-BEA2-4A2A3B02A98B}">
  <dimension ref="A1:E34"/>
  <sheetViews>
    <sheetView tabSelected="1" workbookViewId="0">
      <selection activeCell="J1" sqref="J1"/>
    </sheetView>
  </sheetViews>
  <sheetFormatPr defaultRowHeight="15" x14ac:dyDescent="0.25"/>
  <cols>
    <col min="1" max="1" width="15.5703125" style="13" customWidth="1"/>
    <col min="2" max="2" width="15.140625" style="13" customWidth="1"/>
    <col min="3" max="3" width="18" style="19" customWidth="1"/>
    <col min="4" max="4" width="22.42578125" style="19" customWidth="1"/>
    <col min="5" max="5" width="18.5703125" style="19" customWidth="1"/>
    <col min="6" max="16384" width="9.140625" style="19"/>
  </cols>
  <sheetData>
    <row r="1" spans="1:5" s="14" customFormat="1" ht="18.75" x14ac:dyDescent="0.25">
      <c r="A1" s="52" t="s">
        <v>5</v>
      </c>
      <c r="B1" s="53"/>
      <c r="C1" s="53"/>
      <c r="D1" s="53"/>
      <c r="E1" s="54"/>
    </row>
    <row r="2" spans="1:5" s="14" customFormat="1" ht="6.75" customHeight="1" x14ac:dyDescent="0.25">
      <c r="A2" s="35"/>
      <c r="B2" s="36"/>
      <c r="C2" s="36"/>
      <c r="D2" s="36"/>
      <c r="E2" s="37"/>
    </row>
    <row r="3" spans="1:5" s="15" customFormat="1" x14ac:dyDescent="0.25">
      <c r="A3" s="55" t="s">
        <v>6</v>
      </c>
      <c r="B3" s="56"/>
      <c r="C3" s="56"/>
      <c r="D3" s="56"/>
      <c r="E3" s="57"/>
    </row>
    <row r="4" spans="1:5" s="15" customFormat="1" x14ac:dyDescent="0.25">
      <c r="A4" s="55" t="s">
        <v>8</v>
      </c>
      <c r="B4" s="56"/>
      <c r="C4" s="56"/>
      <c r="D4" s="56"/>
      <c r="E4" s="57"/>
    </row>
    <row r="5" spans="1:5" s="15" customFormat="1" ht="15.75" thickBot="1" x14ac:dyDescent="0.3">
      <c r="A5" s="58" t="s">
        <v>7</v>
      </c>
      <c r="B5" s="59"/>
      <c r="C5" s="59"/>
      <c r="D5" s="59"/>
      <c r="E5" s="60"/>
    </row>
    <row r="6" spans="1:5" s="15" customFormat="1" ht="15.75" thickBot="1" x14ac:dyDescent="0.3">
      <c r="A6" s="61"/>
      <c r="B6" s="61"/>
      <c r="C6" s="61"/>
      <c r="D6" s="61"/>
      <c r="E6" s="61"/>
    </row>
    <row r="7" spans="1:5" s="18" customFormat="1" ht="34.5" customHeight="1" thickBot="1" x14ac:dyDescent="0.3">
      <c r="A7" s="64" t="s">
        <v>4</v>
      </c>
      <c r="B7" s="65"/>
      <c r="C7" s="65"/>
      <c r="D7" s="16"/>
      <c r="E7" s="17" t="s">
        <v>21</v>
      </c>
    </row>
    <row r="8" spans="1:5" ht="15.75" thickBot="1" x14ac:dyDescent="0.3"/>
    <row r="9" spans="1:5" ht="21.75" customHeight="1" x14ac:dyDescent="0.25">
      <c r="A9" s="11" t="s">
        <v>0</v>
      </c>
      <c r="B9" s="12" t="s">
        <v>1</v>
      </c>
      <c r="C9" s="12" t="s">
        <v>14</v>
      </c>
      <c r="D9" s="12" t="s">
        <v>2</v>
      </c>
      <c r="E9" s="20" t="s">
        <v>3</v>
      </c>
    </row>
    <row r="10" spans="1:5" x14ac:dyDescent="0.25">
      <c r="A10" s="30">
        <v>45887</v>
      </c>
      <c r="B10" s="4">
        <v>45899</v>
      </c>
      <c r="C10" s="5">
        <f t="shared" ref="C10:C28" si="0">ABS(A10-B10)+1</f>
        <v>13</v>
      </c>
      <c r="D10" s="3">
        <f>D7/272*C10</f>
        <v>0</v>
      </c>
      <c r="E10" s="28">
        <v>45912</v>
      </c>
    </row>
    <row r="11" spans="1:5" x14ac:dyDescent="0.25">
      <c r="A11" s="30">
        <v>45900</v>
      </c>
      <c r="B11" s="4">
        <v>45913</v>
      </c>
      <c r="C11" s="5">
        <f t="shared" si="0"/>
        <v>14</v>
      </c>
      <c r="D11" s="3">
        <f>D7/272*C11</f>
        <v>0</v>
      </c>
      <c r="E11" s="28">
        <v>45926</v>
      </c>
    </row>
    <row r="12" spans="1:5" x14ac:dyDescent="0.25">
      <c r="A12" s="30">
        <v>45914</v>
      </c>
      <c r="B12" s="4">
        <v>45927</v>
      </c>
      <c r="C12" s="5">
        <f t="shared" si="0"/>
        <v>14</v>
      </c>
      <c r="D12" s="3">
        <f>D7/272*C12</f>
        <v>0</v>
      </c>
      <c r="E12" s="28">
        <v>45940</v>
      </c>
    </row>
    <row r="13" spans="1:5" x14ac:dyDescent="0.25">
      <c r="A13" s="30">
        <v>45928</v>
      </c>
      <c r="B13" s="4">
        <v>45941</v>
      </c>
      <c r="C13" s="5">
        <f t="shared" si="0"/>
        <v>14</v>
      </c>
      <c r="D13" s="3">
        <f>D7/272*C13</f>
        <v>0</v>
      </c>
      <c r="E13" s="28">
        <v>45954</v>
      </c>
    </row>
    <row r="14" spans="1:5" x14ac:dyDescent="0.25">
      <c r="A14" s="30">
        <v>45942</v>
      </c>
      <c r="B14" s="4">
        <v>45955</v>
      </c>
      <c r="C14" s="5">
        <f t="shared" si="0"/>
        <v>14</v>
      </c>
      <c r="D14" s="3">
        <f>D7/272*C14</f>
        <v>0</v>
      </c>
      <c r="E14" s="28">
        <v>45968</v>
      </c>
    </row>
    <row r="15" spans="1:5" x14ac:dyDescent="0.25">
      <c r="A15" s="30">
        <v>45956</v>
      </c>
      <c r="B15" s="4">
        <v>45969</v>
      </c>
      <c r="C15" s="5">
        <f t="shared" si="0"/>
        <v>14</v>
      </c>
      <c r="D15" s="3">
        <f>D7/272*C15</f>
        <v>0</v>
      </c>
      <c r="E15" s="28">
        <v>45982</v>
      </c>
    </row>
    <row r="16" spans="1:5" x14ac:dyDescent="0.25">
      <c r="A16" s="30">
        <v>45970</v>
      </c>
      <c r="B16" s="4">
        <v>45983</v>
      </c>
      <c r="C16" s="5">
        <f t="shared" si="0"/>
        <v>14</v>
      </c>
      <c r="D16" s="3">
        <f>D7/272*C16</f>
        <v>0</v>
      </c>
      <c r="E16" s="28">
        <v>45996</v>
      </c>
    </row>
    <row r="17" spans="1:5" x14ac:dyDescent="0.25">
      <c r="A17" s="30">
        <v>45984</v>
      </c>
      <c r="B17" s="4">
        <v>45997</v>
      </c>
      <c r="C17" s="5">
        <f t="shared" si="0"/>
        <v>14</v>
      </c>
      <c r="D17" s="3">
        <f>D7/272*C17</f>
        <v>0</v>
      </c>
      <c r="E17" s="28">
        <v>46010</v>
      </c>
    </row>
    <row r="18" spans="1:5" x14ac:dyDescent="0.25">
      <c r="A18" s="30">
        <v>45998</v>
      </c>
      <c r="B18" s="4">
        <v>46011</v>
      </c>
      <c r="C18" s="5">
        <f t="shared" si="0"/>
        <v>14</v>
      </c>
      <c r="D18" s="3">
        <f>D7/272*C18</f>
        <v>0</v>
      </c>
      <c r="E18" s="28">
        <v>46024</v>
      </c>
    </row>
    <row r="19" spans="1:5" x14ac:dyDescent="0.25">
      <c r="A19" s="30">
        <v>46012</v>
      </c>
      <c r="B19" s="4">
        <v>46025</v>
      </c>
      <c r="C19" s="5">
        <f t="shared" si="0"/>
        <v>14</v>
      </c>
      <c r="D19" s="3">
        <f>D7/272*C19</f>
        <v>0</v>
      </c>
      <c r="E19" s="28">
        <v>46038</v>
      </c>
    </row>
    <row r="20" spans="1:5" x14ac:dyDescent="0.25">
      <c r="A20" s="30">
        <v>46026</v>
      </c>
      <c r="B20" s="4">
        <v>46039</v>
      </c>
      <c r="C20" s="5">
        <f t="shared" si="0"/>
        <v>14</v>
      </c>
      <c r="D20" s="3">
        <f>D7/272*C20</f>
        <v>0</v>
      </c>
      <c r="E20" s="28">
        <v>46052</v>
      </c>
    </row>
    <row r="21" spans="1:5" x14ac:dyDescent="0.25">
      <c r="A21" s="30">
        <v>46040</v>
      </c>
      <c r="B21" s="4">
        <v>46053</v>
      </c>
      <c r="C21" s="5">
        <f t="shared" si="0"/>
        <v>14</v>
      </c>
      <c r="D21" s="3">
        <f>D7/272*C21</f>
        <v>0</v>
      </c>
      <c r="E21" s="28">
        <v>46066</v>
      </c>
    </row>
    <row r="22" spans="1:5" x14ac:dyDescent="0.25">
      <c r="A22" s="30">
        <v>46054</v>
      </c>
      <c r="B22" s="4">
        <v>46067</v>
      </c>
      <c r="C22" s="5">
        <f t="shared" si="0"/>
        <v>14</v>
      </c>
      <c r="D22" s="3">
        <f>D7/272*C22</f>
        <v>0</v>
      </c>
      <c r="E22" s="28">
        <v>46080</v>
      </c>
    </row>
    <row r="23" spans="1:5" x14ac:dyDescent="0.25">
      <c r="A23" s="30">
        <v>46068</v>
      </c>
      <c r="B23" s="4">
        <v>46081</v>
      </c>
      <c r="C23" s="5">
        <f t="shared" si="0"/>
        <v>14</v>
      </c>
      <c r="D23" s="3">
        <f>D7/272*C23</f>
        <v>0</v>
      </c>
      <c r="E23" s="28">
        <v>46094</v>
      </c>
    </row>
    <row r="24" spans="1:5" x14ac:dyDescent="0.25">
      <c r="A24" s="30">
        <v>46082</v>
      </c>
      <c r="B24" s="4">
        <v>46095</v>
      </c>
      <c r="C24" s="5">
        <f t="shared" si="0"/>
        <v>14</v>
      </c>
      <c r="D24" s="3">
        <f>D7/272*C24</f>
        <v>0</v>
      </c>
      <c r="E24" s="28">
        <v>46108</v>
      </c>
    </row>
    <row r="25" spans="1:5" x14ac:dyDescent="0.25">
      <c r="A25" s="30">
        <v>46096</v>
      </c>
      <c r="B25" s="4">
        <v>46109</v>
      </c>
      <c r="C25" s="5">
        <f t="shared" si="0"/>
        <v>14</v>
      </c>
      <c r="D25" s="3">
        <f>D7/272*C25</f>
        <v>0</v>
      </c>
      <c r="E25" s="28">
        <v>46122</v>
      </c>
    </row>
    <row r="26" spans="1:5" x14ac:dyDescent="0.25">
      <c r="A26" s="30">
        <v>46110</v>
      </c>
      <c r="B26" s="4">
        <v>46123</v>
      </c>
      <c r="C26" s="5">
        <f t="shared" si="0"/>
        <v>14</v>
      </c>
      <c r="D26" s="3">
        <f>D7/272*C26</f>
        <v>0</v>
      </c>
      <c r="E26" s="28">
        <v>46136</v>
      </c>
    </row>
    <row r="27" spans="1:5" x14ac:dyDescent="0.25">
      <c r="A27" s="30">
        <v>46124</v>
      </c>
      <c r="B27" s="4">
        <v>46137</v>
      </c>
      <c r="C27" s="5">
        <f t="shared" si="0"/>
        <v>14</v>
      </c>
      <c r="D27" s="3">
        <f>D7/272*C27</f>
        <v>0</v>
      </c>
      <c r="E27" s="28">
        <v>46150</v>
      </c>
    </row>
    <row r="28" spans="1:5" x14ac:dyDescent="0.25">
      <c r="A28" s="30">
        <v>46138</v>
      </c>
      <c r="B28" s="4">
        <v>46151</v>
      </c>
      <c r="C28" s="5">
        <f t="shared" si="0"/>
        <v>14</v>
      </c>
      <c r="D28" s="3">
        <f>D7/272*C28</f>
        <v>0</v>
      </c>
      <c r="E28" s="28">
        <v>46164</v>
      </c>
    </row>
    <row r="29" spans="1:5" x14ac:dyDescent="0.25">
      <c r="A29" s="31">
        <v>46152</v>
      </c>
      <c r="B29" s="32">
        <v>46158</v>
      </c>
      <c r="C29" s="27">
        <f>ABS(A29-B29)+1</f>
        <v>7</v>
      </c>
      <c r="D29" s="26">
        <f>D7/272*C29</f>
        <v>0</v>
      </c>
      <c r="E29" s="29">
        <v>46178</v>
      </c>
    </row>
    <row r="30" spans="1:5" x14ac:dyDescent="0.25">
      <c r="A30" s="33" t="s">
        <v>9</v>
      </c>
      <c r="B30" s="1"/>
      <c r="C30" s="5">
        <f>SUM(C10:C29)</f>
        <v>272</v>
      </c>
      <c r="D30" s="6">
        <f>SUM(D10:D29)</f>
        <v>0</v>
      </c>
      <c r="E30" s="21"/>
    </row>
    <row r="31" spans="1:5" x14ac:dyDescent="0.25">
      <c r="A31" s="34"/>
      <c r="B31" s="7"/>
      <c r="C31"/>
      <c r="E31" s="21"/>
    </row>
    <row r="32" spans="1:5" x14ac:dyDescent="0.25">
      <c r="A32" s="33" t="s">
        <v>10</v>
      </c>
      <c r="B32" s="1"/>
      <c r="C32" s="8">
        <f>D7/272</f>
        <v>0</v>
      </c>
      <c r="D32" t="s">
        <v>11</v>
      </c>
      <c r="E32" s="21"/>
    </row>
    <row r="33" spans="1:5" x14ac:dyDescent="0.25">
      <c r="A33" s="62" t="s">
        <v>12</v>
      </c>
      <c r="B33" s="63"/>
      <c r="C33" s="8">
        <f>C32*14</f>
        <v>0</v>
      </c>
      <c r="D33" t="s">
        <v>13</v>
      </c>
      <c r="E33" s="21"/>
    </row>
    <row r="34" spans="1:5" ht="15.75" thickBot="1" x14ac:dyDescent="0.3">
      <c r="A34" s="22"/>
      <c r="B34" s="23"/>
      <c r="C34" s="24"/>
      <c r="D34" s="24"/>
      <c r="E34" s="25"/>
    </row>
  </sheetData>
  <sheetProtection algorithmName="SHA-512" hashValue="DHDG31HBik8voFUwbujyOzaSmxa/auU3S012v/aXizZTnJUZeNb38EliL5kVFC8msjEkdpCdXUol37650iraGA==" saltValue="bVBAe0rPjj0k5ehcBfUDkg==" spinCount="100000" sheet="1" objects="1" scenarios="1" selectLockedCells="1"/>
  <mergeCells count="7">
    <mergeCell ref="A1:E1"/>
    <mergeCell ref="A4:E4"/>
    <mergeCell ref="A5:E5"/>
    <mergeCell ref="A6:E6"/>
    <mergeCell ref="A33:B33"/>
    <mergeCell ref="A7:C7"/>
    <mergeCell ref="A3:E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EF4661-FFD1-4947-813E-648365A5010B}">
  <dimension ref="A1:E23"/>
  <sheetViews>
    <sheetView workbookViewId="0">
      <selection activeCell="D6" sqref="D6"/>
    </sheetView>
  </sheetViews>
  <sheetFormatPr defaultColWidth="17.28515625" defaultRowHeight="15" x14ac:dyDescent="0.25"/>
  <cols>
    <col min="1" max="2" width="17.28515625" customWidth="1"/>
  </cols>
  <sheetData>
    <row r="1" spans="1:5" s="2" customFormat="1" ht="34.5" customHeight="1" x14ac:dyDescent="0.25">
      <c r="A1" s="66" t="s">
        <v>15</v>
      </c>
      <c r="B1" s="67"/>
      <c r="C1" s="67"/>
      <c r="D1" s="67"/>
      <c r="E1" s="68"/>
    </row>
    <row r="2" spans="1:5" ht="7.5" customHeight="1" x14ac:dyDescent="0.25">
      <c r="A2" s="35"/>
      <c r="B2" s="36"/>
      <c r="C2" s="36"/>
      <c r="D2" s="36"/>
      <c r="E2" s="37"/>
    </row>
    <row r="3" spans="1:5" x14ac:dyDescent="0.25">
      <c r="A3" s="55" t="s">
        <v>8</v>
      </c>
      <c r="B3" s="56"/>
      <c r="C3" s="56"/>
      <c r="D3" s="56"/>
      <c r="E3" s="57"/>
    </row>
    <row r="4" spans="1:5" ht="15.75" thickBot="1" x14ac:dyDescent="0.3">
      <c r="A4" s="58" t="s">
        <v>7</v>
      </c>
      <c r="B4" s="59"/>
      <c r="C4" s="59"/>
      <c r="D4" s="59"/>
      <c r="E4" s="60"/>
    </row>
    <row r="5" spans="1:5" ht="15.75" thickBot="1" x14ac:dyDescent="0.3">
      <c r="A5" s="56"/>
      <c r="B5" s="56"/>
      <c r="C5" s="56"/>
      <c r="D5" s="56"/>
      <c r="E5" s="56"/>
    </row>
    <row r="6" spans="1:5" ht="39" customHeight="1" thickBot="1" x14ac:dyDescent="0.3">
      <c r="A6" s="69" t="s">
        <v>19</v>
      </c>
      <c r="B6" s="70"/>
      <c r="C6" s="70"/>
      <c r="D6" s="16"/>
      <c r="E6" s="40"/>
    </row>
    <row r="7" spans="1:5" ht="15.75" thickBot="1" x14ac:dyDescent="0.3">
      <c r="A7" s="1"/>
      <c r="B7" s="1"/>
    </row>
    <row r="8" spans="1:5" ht="21.75" customHeight="1" x14ac:dyDescent="0.25">
      <c r="A8" s="41" t="s">
        <v>0</v>
      </c>
      <c r="B8" s="42" t="s">
        <v>1</v>
      </c>
      <c r="C8" s="42" t="s">
        <v>14</v>
      </c>
      <c r="D8" s="42" t="s">
        <v>2</v>
      </c>
      <c r="E8" s="43" t="s">
        <v>3</v>
      </c>
    </row>
    <row r="9" spans="1:5" x14ac:dyDescent="0.25">
      <c r="A9" s="30">
        <v>45887</v>
      </c>
      <c r="B9" s="4">
        <v>45899</v>
      </c>
      <c r="C9" s="5">
        <f>ABS(A9-B9)+1</f>
        <v>13</v>
      </c>
      <c r="D9" s="3">
        <f>D6/136*C9</f>
        <v>0</v>
      </c>
      <c r="E9" s="28">
        <v>45912</v>
      </c>
    </row>
    <row r="10" spans="1:5" x14ac:dyDescent="0.25">
      <c r="A10" s="30">
        <v>45900</v>
      </c>
      <c r="B10" s="4">
        <v>45913</v>
      </c>
      <c r="C10" s="5">
        <f t="shared" ref="C10:C18" si="0">ABS(A10-B10)+1</f>
        <v>14</v>
      </c>
      <c r="D10" s="3">
        <f>D6/136*C10</f>
        <v>0</v>
      </c>
      <c r="E10" s="28">
        <v>45926</v>
      </c>
    </row>
    <row r="11" spans="1:5" x14ac:dyDescent="0.25">
      <c r="A11" s="30">
        <v>45914</v>
      </c>
      <c r="B11" s="4">
        <v>45927</v>
      </c>
      <c r="C11" s="5">
        <f t="shared" si="0"/>
        <v>14</v>
      </c>
      <c r="D11" s="3">
        <f>D6/136*C11</f>
        <v>0</v>
      </c>
      <c r="E11" s="28">
        <v>45940</v>
      </c>
    </row>
    <row r="12" spans="1:5" x14ac:dyDescent="0.25">
      <c r="A12" s="30">
        <v>45928</v>
      </c>
      <c r="B12" s="4">
        <v>45941</v>
      </c>
      <c r="C12" s="5">
        <f t="shared" si="0"/>
        <v>14</v>
      </c>
      <c r="D12" s="3">
        <f>D6/136*C12</f>
        <v>0</v>
      </c>
      <c r="E12" s="28">
        <v>45954</v>
      </c>
    </row>
    <row r="13" spans="1:5" x14ac:dyDescent="0.25">
      <c r="A13" s="30">
        <v>45942</v>
      </c>
      <c r="B13" s="4">
        <v>45955</v>
      </c>
      <c r="C13" s="5">
        <f t="shared" si="0"/>
        <v>14</v>
      </c>
      <c r="D13" s="3">
        <f>D6/136*C13</f>
        <v>0</v>
      </c>
      <c r="E13" s="28">
        <v>45968</v>
      </c>
    </row>
    <row r="14" spans="1:5" x14ac:dyDescent="0.25">
      <c r="A14" s="30">
        <v>45956</v>
      </c>
      <c r="B14" s="4">
        <v>45969</v>
      </c>
      <c r="C14" s="5">
        <f t="shared" si="0"/>
        <v>14</v>
      </c>
      <c r="D14" s="3">
        <f>D6/136*C14</f>
        <v>0</v>
      </c>
      <c r="E14" s="28">
        <v>45982</v>
      </c>
    </row>
    <row r="15" spans="1:5" x14ac:dyDescent="0.25">
      <c r="A15" s="30">
        <v>45970</v>
      </c>
      <c r="B15" s="4">
        <v>45983</v>
      </c>
      <c r="C15" s="5">
        <f t="shared" si="0"/>
        <v>14</v>
      </c>
      <c r="D15" s="3">
        <f>D6/136*C15</f>
        <v>0</v>
      </c>
      <c r="E15" s="28">
        <v>45996</v>
      </c>
    </row>
    <row r="16" spans="1:5" x14ac:dyDescent="0.25">
      <c r="A16" s="30">
        <v>45984</v>
      </c>
      <c r="B16" s="4">
        <v>45997</v>
      </c>
      <c r="C16" s="5">
        <f t="shared" si="0"/>
        <v>14</v>
      </c>
      <c r="D16" s="3">
        <f>D6/136*C16</f>
        <v>0</v>
      </c>
      <c r="E16" s="28">
        <v>46010</v>
      </c>
    </row>
    <row r="17" spans="1:5" x14ac:dyDescent="0.25">
      <c r="A17" s="30">
        <v>45998</v>
      </c>
      <c r="B17" s="4">
        <v>46011</v>
      </c>
      <c r="C17" s="5">
        <f t="shared" si="0"/>
        <v>14</v>
      </c>
      <c r="D17" s="3">
        <f>D6/136*C17</f>
        <v>0</v>
      </c>
      <c r="E17" s="28">
        <v>46024</v>
      </c>
    </row>
    <row r="18" spans="1:5" x14ac:dyDescent="0.25">
      <c r="A18" s="31">
        <v>46012</v>
      </c>
      <c r="B18" s="32">
        <v>46022</v>
      </c>
      <c r="C18" s="27">
        <f t="shared" si="0"/>
        <v>11</v>
      </c>
      <c r="D18" s="26">
        <f>D6/136*C18</f>
        <v>0</v>
      </c>
      <c r="E18" s="29">
        <v>46038</v>
      </c>
    </row>
    <row r="19" spans="1:5" x14ac:dyDescent="0.25">
      <c r="A19" s="33" t="s">
        <v>9</v>
      </c>
      <c r="B19" s="1"/>
      <c r="C19" s="5">
        <f>SUM(C9:C18)</f>
        <v>136</v>
      </c>
      <c r="D19" s="6">
        <f>SUM(D9:D18)</f>
        <v>0</v>
      </c>
      <c r="E19" s="44"/>
    </row>
    <row r="20" spans="1:5" x14ac:dyDescent="0.25">
      <c r="A20" s="34"/>
      <c r="B20" s="7"/>
      <c r="E20" s="44"/>
    </row>
    <row r="21" spans="1:5" x14ac:dyDescent="0.25">
      <c r="A21" s="33" t="s">
        <v>10</v>
      </c>
      <c r="B21" s="1"/>
      <c r="C21" s="8">
        <f>D6/272</f>
        <v>0</v>
      </c>
      <c r="D21" t="s">
        <v>20</v>
      </c>
      <c r="E21" s="44"/>
    </row>
    <row r="22" spans="1:5" x14ac:dyDescent="0.25">
      <c r="A22" s="62" t="s">
        <v>12</v>
      </c>
      <c r="B22" s="63"/>
      <c r="C22" s="8">
        <f>C21*14</f>
        <v>0</v>
      </c>
      <c r="D22" t="s">
        <v>13</v>
      </c>
      <c r="E22" s="44"/>
    </row>
    <row r="23" spans="1:5" ht="15.75" thickBot="1" x14ac:dyDescent="0.3">
      <c r="A23" s="38"/>
      <c r="B23" s="39"/>
      <c r="C23" s="45"/>
      <c r="D23" s="45"/>
      <c r="E23" s="46"/>
    </row>
  </sheetData>
  <sheetProtection algorithmName="SHA-512" hashValue="Mr1JGs5BPwCS5uLgtcmWWuIoqE+BKFLZGHAtcxmShNZDMFoEVkiMOoUe8TnSRlXRLAkPjWdxyVp/bWzNva8WZw==" saltValue="LQejbsIYC8TSKBxfmr2bYA==" spinCount="100000" sheet="1" objects="1" scenarios="1" selectLockedCells="1"/>
  <mergeCells count="6">
    <mergeCell ref="A22:B22"/>
    <mergeCell ref="A1:E1"/>
    <mergeCell ref="A3:E3"/>
    <mergeCell ref="A4:E4"/>
    <mergeCell ref="A5:E5"/>
    <mergeCell ref="A6:C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34874B-38DD-4A0D-9835-4F1D5C8A3284}">
  <dimension ref="A1:E34"/>
  <sheetViews>
    <sheetView workbookViewId="0">
      <selection activeCell="D6" sqref="D6"/>
    </sheetView>
  </sheetViews>
  <sheetFormatPr defaultRowHeight="15" x14ac:dyDescent="0.25"/>
  <cols>
    <col min="1" max="1" width="16.28515625" customWidth="1"/>
    <col min="2" max="2" width="15.85546875" customWidth="1"/>
    <col min="3" max="3" width="15.140625" bestFit="1" customWidth="1"/>
    <col min="4" max="4" width="20.7109375" bestFit="1" customWidth="1"/>
    <col min="5" max="5" width="16.28515625" customWidth="1"/>
  </cols>
  <sheetData>
    <row r="1" spans="1:5" ht="41.25" customHeight="1" x14ac:dyDescent="0.25">
      <c r="A1" s="66" t="s">
        <v>16</v>
      </c>
      <c r="B1" s="67"/>
      <c r="C1" s="67"/>
      <c r="D1" s="67"/>
      <c r="E1" s="68"/>
    </row>
    <row r="2" spans="1:5" ht="7.5" customHeight="1" x14ac:dyDescent="0.25">
      <c r="A2" s="35"/>
      <c r="B2" s="36"/>
      <c r="C2" s="36"/>
      <c r="D2" s="36"/>
      <c r="E2" s="37"/>
    </row>
    <row r="3" spans="1:5" x14ac:dyDescent="0.25">
      <c r="A3" s="55" t="s">
        <v>8</v>
      </c>
      <c r="B3" s="56"/>
      <c r="C3" s="56"/>
      <c r="D3" s="56"/>
      <c r="E3" s="57"/>
    </row>
    <row r="4" spans="1:5" ht="15.75" thickBot="1" x14ac:dyDescent="0.3">
      <c r="A4" s="58" t="s">
        <v>7</v>
      </c>
      <c r="B4" s="59"/>
      <c r="C4" s="59"/>
      <c r="D4" s="59"/>
      <c r="E4" s="60"/>
    </row>
    <row r="5" spans="1:5" ht="15.75" thickBot="1" x14ac:dyDescent="0.3">
      <c r="A5" s="56"/>
      <c r="B5" s="56"/>
      <c r="C5" s="56"/>
      <c r="D5" s="56"/>
      <c r="E5" s="56"/>
    </row>
    <row r="6" spans="1:5" ht="37.5" customHeight="1" thickBot="1" x14ac:dyDescent="0.3">
      <c r="A6" s="69" t="s">
        <v>17</v>
      </c>
      <c r="B6" s="70"/>
      <c r="C6" s="70"/>
      <c r="D6" s="16"/>
      <c r="E6" s="40"/>
    </row>
    <row r="7" spans="1:5" ht="15.75" customHeight="1" thickBot="1" x14ac:dyDescent="0.3">
      <c r="A7" s="1"/>
      <c r="B7" s="1"/>
    </row>
    <row r="8" spans="1:5" ht="22.5" customHeight="1" x14ac:dyDescent="0.25">
      <c r="A8" s="41" t="s">
        <v>0</v>
      </c>
      <c r="B8" s="42" t="s">
        <v>1</v>
      </c>
      <c r="C8" s="42" t="s">
        <v>14</v>
      </c>
      <c r="D8" s="42" t="s">
        <v>2</v>
      </c>
      <c r="E8" s="43" t="s">
        <v>3</v>
      </c>
    </row>
    <row r="9" spans="1:5" x14ac:dyDescent="0.25">
      <c r="A9" s="30">
        <v>46023</v>
      </c>
      <c r="B9" s="4">
        <v>46025</v>
      </c>
      <c r="C9" s="5">
        <f t="shared" ref="C9:C18" si="0">ABS(A9-B9)+1</f>
        <v>3</v>
      </c>
      <c r="D9" s="3">
        <f>D6/136*C9</f>
        <v>0</v>
      </c>
      <c r="E9" s="28">
        <v>46038</v>
      </c>
    </row>
    <row r="10" spans="1:5" x14ac:dyDescent="0.25">
      <c r="A10" s="30">
        <v>46026</v>
      </c>
      <c r="B10" s="4">
        <v>46039</v>
      </c>
      <c r="C10" s="5">
        <f t="shared" si="0"/>
        <v>14</v>
      </c>
      <c r="D10" s="3">
        <f>D6/136*C10</f>
        <v>0</v>
      </c>
      <c r="E10" s="28">
        <v>46052</v>
      </c>
    </row>
    <row r="11" spans="1:5" x14ac:dyDescent="0.25">
      <c r="A11" s="30">
        <v>46040</v>
      </c>
      <c r="B11" s="4">
        <v>46053</v>
      </c>
      <c r="C11" s="5">
        <f t="shared" si="0"/>
        <v>14</v>
      </c>
      <c r="D11" s="3">
        <f>D6/136*C11</f>
        <v>0</v>
      </c>
      <c r="E11" s="28">
        <v>46066</v>
      </c>
    </row>
    <row r="12" spans="1:5" x14ac:dyDescent="0.25">
      <c r="A12" s="30">
        <v>46054</v>
      </c>
      <c r="B12" s="4">
        <v>46067</v>
      </c>
      <c r="C12" s="5">
        <f t="shared" si="0"/>
        <v>14</v>
      </c>
      <c r="D12" s="3">
        <f>D6/136*C12</f>
        <v>0</v>
      </c>
      <c r="E12" s="28">
        <v>46080</v>
      </c>
    </row>
    <row r="13" spans="1:5" x14ac:dyDescent="0.25">
      <c r="A13" s="30">
        <v>46068</v>
      </c>
      <c r="B13" s="4">
        <v>46081</v>
      </c>
      <c r="C13" s="5">
        <f t="shared" si="0"/>
        <v>14</v>
      </c>
      <c r="D13" s="3">
        <f>D6/136*C13</f>
        <v>0</v>
      </c>
      <c r="E13" s="28">
        <v>46094</v>
      </c>
    </row>
    <row r="14" spans="1:5" x14ac:dyDescent="0.25">
      <c r="A14" s="30">
        <v>46082</v>
      </c>
      <c r="B14" s="4">
        <v>46095</v>
      </c>
      <c r="C14" s="5">
        <f t="shared" si="0"/>
        <v>14</v>
      </c>
      <c r="D14" s="3">
        <f>D6/136*C14</f>
        <v>0</v>
      </c>
      <c r="E14" s="28">
        <v>46108</v>
      </c>
    </row>
    <row r="15" spans="1:5" x14ac:dyDescent="0.25">
      <c r="A15" s="30">
        <v>46096</v>
      </c>
      <c r="B15" s="4">
        <v>46109</v>
      </c>
      <c r="C15" s="5">
        <f t="shared" si="0"/>
        <v>14</v>
      </c>
      <c r="D15" s="3">
        <f>D6/136*C15</f>
        <v>0</v>
      </c>
      <c r="E15" s="28">
        <v>46122</v>
      </c>
    </row>
    <row r="16" spans="1:5" x14ac:dyDescent="0.25">
      <c r="A16" s="30">
        <v>46110</v>
      </c>
      <c r="B16" s="4">
        <v>46123</v>
      </c>
      <c r="C16" s="5">
        <f t="shared" si="0"/>
        <v>14</v>
      </c>
      <c r="D16" s="3">
        <f>D6/136*C16</f>
        <v>0</v>
      </c>
      <c r="E16" s="28">
        <v>46136</v>
      </c>
    </row>
    <row r="17" spans="1:5" x14ac:dyDescent="0.25">
      <c r="A17" s="30">
        <v>46124</v>
      </c>
      <c r="B17" s="4">
        <v>46137</v>
      </c>
      <c r="C17" s="5">
        <f t="shared" si="0"/>
        <v>14</v>
      </c>
      <c r="D17" s="3">
        <f>D6/136*C17</f>
        <v>0</v>
      </c>
      <c r="E17" s="28">
        <v>46150</v>
      </c>
    </row>
    <row r="18" spans="1:5" x14ac:dyDescent="0.25">
      <c r="A18" s="30">
        <v>46138</v>
      </c>
      <c r="B18" s="4">
        <v>46151</v>
      </c>
      <c r="C18" s="5">
        <f t="shared" si="0"/>
        <v>14</v>
      </c>
      <c r="D18" s="3">
        <f>D6/136*C18</f>
        <v>0</v>
      </c>
      <c r="E18" s="28">
        <v>46164</v>
      </c>
    </row>
    <row r="19" spans="1:5" x14ac:dyDescent="0.25">
      <c r="A19" s="31">
        <v>46152</v>
      </c>
      <c r="B19" s="32">
        <v>46158</v>
      </c>
      <c r="C19" s="27">
        <f>ABS(A19-B19)+1</f>
        <v>7</v>
      </c>
      <c r="D19" s="26">
        <f>D6/136*C19</f>
        <v>0</v>
      </c>
      <c r="E19" s="29">
        <v>46178</v>
      </c>
    </row>
    <row r="20" spans="1:5" x14ac:dyDescent="0.25">
      <c r="A20" s="33" t="s">
        <v>9</v>
      </c>
      <c r="B20" s="1"/>
      <c r="C20" s="5">
        <f>SUM(C9:C19)</f>
        <v>136</v>
      </c>
      <c r="D20" s="6">
        <f>SUM(D9:D19)</f>
        <v>0</v>
      </c>
      <c r="E20" s="44"/>
    </row>
    <row r="21" spans="1:5" x14ac:dyDescent="0.25">
      <c r="A21" s="34"/>
      <c r="B21" s="7"/>
      <c r="E21" s="44"/>
    </row>
    <row r="22" spans="1:5" ht="19.5" customHeight="1" x14ac:dyDescent="0.25">
      <c r="A22" s="33" t="s">
        <v>10</v>
      </c>
      <c r="B22" s="1"/>
      <c r="C22" s="8">
        <f>D6/136</f>
        <v>0</v>
      </c>
      <c r="D22" t="s">
        <v>18</v>
      </c>
      <c r="E22" s="44"/>
    </row>
    <row r="23" spans="1:5" x14ac:dyDescent="0.25">
      <c r="A23" s="62" t="s">
        <v>12</v>
      </c>
      <c r="B23" s="63"/>
      <c r="C23" s="8">
        <f>C22*14</f>
        <v>0</v>
      </c>
      <c r="D23" t="s">
        <v>13</v>
      </c>
      <c r="E23" s="44"/>
    </row>
    <row r="24" spans="1:5" ht="15.75" thickBot="1" x14ac:dyDescent="0.3">
      <c r="A24" s="47"/>
      <c r="B24" s="48"/>
      <c r="C24" s="49"/>
      <c r="D24" s="50"/>
      <c r="E24" s="51"/>
    </row>
    <row r="25" spans="1:5" x14ac:dyDescent="0.25">
      <c r="A25" s="4"/>
      <c r="B25" s="4"/>
      <c r="C25" s="5"/>
      <c r="D25" s="3"/>
      <c r="E25" s="4"/>
    </row>
    <row r="26" spans="1:5" x14ac:dyDescent="0.25">
      <c r="A26" s="4"/>
      <c r="B26" s="4"/>
      <c r="C26" s="5"/>
      <c r="D26" s="3"/>
      <c r="E26" s="4"/>
    </row>
    <row r="27" spans="1:5" x14ac:dyDescent="0.25">
      <c r="A27" s="4"/>
      <c r="B27" s="4"/>
      <c r="C27" s="5"/>
      <c r="D27" s="3"/>
      <c r="E27" s="4"/>
    </row>
    <row r="28" spans="1:5" x14ac:dyDescent="0.25">
      <c r="A28" s="4"/>
      <c r="B28" s="4"/>
      <c r="C28" s="5"/>
      <c r="D28" s="3"/>
      <c r="E28" s="4"/>
    </row>
    <row r="29" spans="1:5" x14ac:dyDescent="0.25">
      <c r="A29" s="4"/>
      <c r="B29" s="4"/>
      <c r="C29" s="5"/>
      <c r="D29" s="3"/>
      <c r="E29" s="4"/>
    </row>
    <row r="30" spans="1:5" x14ac:dyDescent="0.25">
      <c r="A30" s="10"/>
      <c r="B30" s="1"/>
      <c r="C30" s="5"/>
      <c r="D30" s="6"/>
    </row>
    <row r="31" spans="1:5" x14ac:dyDescent="0.25">
      <c r="A31" s="1"/>
      <c r="B31" s="7"/>
    </row>
    <row r="32" spans="1:5" x14ac:dyDescent="0.25">
      <c r="A32" s="10"/>
      <c r="B32" s="1"/>
      <c r="C32" s="8"/>
    </row>
    <row r="33" spans="1:3" x14ac:dyDescent="0.25">
      <c r="A33" s="9"/>
      <c r="B33" s="9"/>
      <c r="C33" s="8"/>
    </row>
    <row r="34" spans="1:3" x14ac:dyDescent="0.25">
      <c r="A34" s="1"/>
      <c r="B34" s="1"/>
    </row>
  </sheetData>
  <sheetProtection algorithmName="SHA-512" hashValue="4JjTm5CAEA3U6myvhJLLzYuxlJPX2OKR4cE3V0VvWfbbFBUYvQqQIoAj9N+fHJ2bl4JORsWReElWNBwEcPgxcQ==" saltValue="XofAoGkFAbHRSHdo3oU18A==" spinCount="100000" sheet="1" objects="1" scenarios="1" selectLockedCells="1"/>
  <mergeCells count="6">
    <mergeCell ref="A6:C6"/>
    <mergeCell ref="A23:B23"/>
    <mergeCell ref="A1:E1"/>
    <mergeCell ref="A3:E3"/>
    <mergeCell ref="A4:E4"/>
    <mergeCell ref="A5:E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FY2026</vt:lpstr>
      <vt:lpstr>Fall Semester</vt:lpstr>
      <vt:lpstr>Spring Semester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Jordan, Connie</dc:creator>
  <cp:lastModifiedBy>Milford, Jody E</cp:lastModifiedBy>
  <dcterms:created xsi:type="dcterms:W3CDTF">2025-09-17T15:08:56Z</dcterms:created>
  <dcterms:modified xsi:type="dcterms:W3CDTF">2025-09-18T16:29:03Z</dcterms:modified>
</cp:coreProperties>
</file>